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Fall 2021\"/>
    </mc:Choice>
  </mc:AlternateContent>
  <xr:revisionPtr revIDLastSave="0" documentId="13_ncr:1_{BE684645-73E8-4210-B627-6F3F676F093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G8" i="2" l="1"/>
  <c r="F37" i="2"/>
  <c r="D37" i="2"/>
  <c r="B35" i="2"/>
  <c r="B33" i="2"/>
  <c r="B31" i="2"/>
  <c r="B30" i="2"/>
  <c r="B34" i="2"/>
  <c r="B29" i="2"/>
  <c r="B28" i="2"/>
  <c r="B27" i="2"/>
  <c r="F18" i="2"/>
  <c r="D18" i="2"/>
  <c r="B16" i="2"/>
  <c r="B14" i="2"/>
  <c r="B13" i="2"/>
  <c r="B12" i="2"/>
  <c r="B11" i="2"/>
  <c r="B15" i="2"/>
  <c r="B10" i="2"/>
  <c r="B9" i="2"/>
  <c r="B8" i="2"/>
  <c r="B37" i="2" l="1"/>
  <c r="B18" i="2"/>
  <c r="G29" i="2" l="1"/>
  <c r="G35" i="2"/>
  <c r="E30" i="2"/>
  <c r="C30" i="2"/>
  <c r="G30" i="2"/>
  <c r="G27" i="2"/>
  <c r="E29" i="2"/>
  <c r="C31" i="2"/>
  <c r="G31" i="2"/>
  <c r="E34" i="2"/>
  <c r="E28" i="2"/>
  <c r="C32" i="2"/>
  <c r="G32" i="2"/>
  <c r="E33" i="2"/>
  <c r="E27" i="2"/>
  <c r="C33" i="2"/>
  <c r="E32" i="2"/>
  <c r="C28" i="2"/>
  <c r="C34" i="2"/>
  <c r="G28" i="2"/>
  <c r="G34" i="2"/>
  <c r="E31" i="2"/>
  <c r="C29" i="2"/>
  <c r="C27" i="2"/>
  <c r="G33" i="2"/>
  <c r="G13" i="2"/>
  <c r="E12" i="2"/>
  <c r="E9" i="2"/>
  <c r="C14" i="2"/>
  <c r="C9" i="2"/>
  <c r="G15" i="2"/>
  <c r="G11" i="2"/>
  <c r="C8" i="2"/>
  <c r="C13" i="2"/>
  <c r="E15" i="2"/>
  <c r="E14" i="2"/>
  <c r="C12" i="2"/>
  <c r="C11" i="2"/>
  <c r="G9" i="2"/>
  <c r="G14" i="2"/>
  <c r="G12" i="2"/>
  <c r="C15" i="2"/>
  <c r="E11" i="2"/>
  <c r="E8" i="2"/>
  <c r="E10" i="2"/>
  <c r="C10" i="2"/>
  <c r="G10" i="2"/>
  <c r="E13" i="2"/>
  <c r="E37" i="2" l="1"/>
  <c r="C37" i="2"/>
  <c r="G37" i="2"/>
  <c r="E18" i="2"/>
  <c r="G18" i="2"/>
  <c r="C18" i="2"/>
</calcChain>
</file>

<file path=xl/sharedStrings.xml><?xml version="1.0" encoding="utf-8"?>
<sst xmlns="http://schemas.openxmlformats.org/spreadsheetml/2006/main" count="44" uniqueCount="22">
  <si>
    <t>African American</t>
  </si>
  <si>
    <t>American Indian</t>
  </si>
  <si>
    <t>Asian</t>
  </si>
  <si>
    <t>Hispanic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</si>
  <si>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</si>
  <si>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</si>
  <si>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</si>
  <si>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</si>
  <si>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</si>
  <si>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</si>
  <si>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</si>
  <si>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</si>
  <si>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</si>
  <si>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</si>
  <si>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Non-Resident Alien</t>
  </si>
  <si>
    <t>Multiracial</t>
  </si>
  <si>
    <t>ALL GRADUATE STUDENTS</t>
  </si>
  <si>
    <t>Pacific Islanders</t>
  </si>
  <si>
    <t>-</t>
  </si>
  <si>
    <t>FALL 2021</t>
  </si>
  <si>
    <t>ALL NEW GRADUATE STUDENTS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</si>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</sst>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b/>
      <sz val="14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NumberFormat="1" applyFill="1"/>
    <xf numFmtId="165" fontId="4" fillId="0" borderId="0" xfId="1" applyNumberFormat="1" applyFont="1" applyFill="1"/>
    <xf numFmtId="164" fontId="4" fillId="0" borderId="0" xfId="1" applyNumberFormat="1" applyFon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166" fontId="4" fillId="0" borderId="0" xfId="1" applyNumberFormat="1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topLeftCell="A4" zoomScale="90" zoomScaleNormal="90" workbookViewId="0">
      <selection activeCell="C33" sqref="C33"/>
    </sheetView>
  </sheetViews>
  <sheetFormatPr defaultRowHeight="12.75" x14ac:dyDescent="0.2"/>
  <cols>
    <col min="1" max="1" width="31.28515625" style="3" bestFit="1" customWidth="1"/>
    <col min="2" max="3" width="9.140625" style="3"/>
    <col min="4" max="7" width="9.28515625" style="3" bestFit="1" customWidth="1"/>
    <col min="8" max="16384" width="9.140625" style="3"/>
  </cols>
  <sheetData>
    <row r="1" spans="1:8" ht="18" x14ac:dyDescent="0.25">
      <c r="A1" s="17" t="s">
        <v>13</v>
      </c>
      <c r="B1" s="17"/>
      <c r="C1" s="17"/>
      <c r="D1" s="17"/>
      <c r="E1" s="17"/>
      <c r="F1" s="17"/>
      <c r="G1" s="17"/>
    </row>
    <row r="2" spans="1:8" ht="15.75" x14ac:dyDescent="0.25">
      <c r="A2" s="18" t="s">
        <v>11</v>
      </c>
      <c r="B2" s="18"/>
      <c r="C2" s="18"/>
      <c r="D2" s="18"/>
      <c r="E2" s="18"/>
      <c r="F2" s="18"/>
      <c r="G2" s="18"/>
    </row>
    <row r="3" spans="1:8" ht="15" x14ac:dyDescent="0.25">
      <c r="A3" s="16" t="s">
        <v>10</v>
      </c>
      <c r="B3" s="16"/>
      <c r="C3" s="16"/>
      <c r="D3" s="16"/>
      <c r="E3" s="16"/>
      <c r="F3" s="16"/>
      <c r="G3" s="16"/>
    </row>
    <row r="4" spans="1:8" ht="15" x14ac:dyDescent="0.25">
      <c r="A4" s="16" t="s">
        <v>19</v>
      </c>
      <c r="B4" s="16"/>
      <c r="C4" s="16"/>
      <c r="D4" s="16"/>
      <c r="E4" s="16"/>
      <c r="F4" s="16"/>
      <c r="G4" s="16"/>
    </row>
    <row r="5" spans="1:8" x14ac:dyDescent="0.2">
      <c r="A5" s="10"/>
      <c r="B5" s="10"/>
      <c r="C5" s="10"/>
      <c r="D5" s="10"/>
      <c r="E5" s="10"/>
      <c r="F5" s="10"/>
      <c r="G5" s="10"/>
    </row>
    <row r="6" spans="1:8" x14ac:dyDescent="0.2">
      <c r="A6" s="11" t="s">
        <v>5</v>
      </c>
      <c r="B6" s="12" t="s">
        <v>8</v>
      </c>
      <c r="C6" s="12" t="s">
        <v>9</v>
      </c>
      <c r="D6" s="12" t="s">
        <v>6</v>
      </c>
      <c r="E6" s="12" t="s">
        <v>9</v>
      </c>
      <c r="F6" s="12" t="s">
        <v>7</v>
      </c>
      <c r="G6" s="12" t="s">
        <v>9</v>
      </c>
      <c r="H6" s="8"/>
    </row>
    <row r="7" spans="1:8" x14ac:dyDescent="0.2">
      <c r="D7" s="8"/>
      <c r="E7" s="8"/>
      <c r="F7" s="8"/>
      <c r="G7" s="8"/>
      <c r="H7" s="8"/>
    </row>
    <row r="8" spans="1:8" x14ac:dyDescent="0.2">
      <c r="A8" s="9" t="s">
        <v>0</v>
      </c>
      <c r="B8" s="1">
        <f t="shared" ref="B8:B16" si="0">SUM(D8,F8)</f>
        <v>121</v>
      </c>
      <c r="C8" s="2">
        <f>B8/($B$18-$B$16)*100</f>
        <v>11.839530332681017</v>
      </c>
      <c r="D8" s="3">
        <v>41</v>
      </c>
      <c r="E8" s="2">
        <f>D8/($B$18-$B$16)*100</f>
        <v>4.0117416829745594</v>
      </c>
      <c r="F8" s="3">
        <v>80</v>
      </c>
      <c r="G8" s="2">
        <f>F8/($B$18-$B$16)*100</f>
        <v>7.8277886497064575</v>
      </c>
      <c r="H8" s="2"/>
    </row>
    <row r="9" spans="1:8" x14ac:dyDescent="0.2">
      <c r="A9" s="9" t="s">
        <v>1</v>
      </c>
      <c r="B9" s="1">
        <f t="shared" si="0"/>
        <v>1</v>
      </c>
      <c r="C9" s="2">
        <f>B9/($B$18-$B$16)*100</f>
        <v>9.7847358121330719E-2</v>
      </c>
      <c r="D9" s="3">
        <v>0</v>
      </c>
      <c r="E9" s="13">
        <f>D9/($B$18-$B$16)*100</f>
        <v>0</v>
      </c>
      <c r="F9" s="3">
        <v>1</v>
      </c>
      <c r="G9" s="2">
        <f>F9/($B$18-$B$16)*100</f>
        <v>9.7847358121330719E-2</v>
      </c>
      <c r="H9" s="2"/>
    </row>
    <row r="10" spans="1:8" x14ac:dyDescent="0.2">
      <c r="A10" s="9" t="s">
        <v>2</v>
      </c>
      <c r="B10" s="1">
        <f t="shared" si="0"/>
        <v>27</v>
      </c>
      <c r="C10" s="2">
        <f>B10/($B$18-$B$16)*100</f>
        <v>2.6418786692759295</v>
      </c>
      <c r="D10" s="3">
        <v>8</v>
      </c>
      <c r="E10" s="2">
        <f>D10/($B$18-$B$16)*100</f>
        <v>0.78277886497064575</v>
      </c>
      <c r="F10" s="3">
        <v>19</v>
      </c>
      <c r="G10" s="2">
        <f>F10/($B$18-$B$16)*100</f>
        <v>1.8590998043052838</v>
      </c>
      <c r="H10" s="2"/>
    </row>
    <row r="11" spans="1:8" x14ac:dyDescent="0.2">
      <c r="A11" s="9" t="s">
        <v>3</v>
      </c>
      <c r="B11" s="1">
        <f t="shared" si="0"/>
        <v>61</v>
      </c>
      <c r="C11" s="2">
        <f>B11/($B$18-$B$16)*100</f>
        <v>5.9686888454011742</v>
      </c>
      <c r="D11" s="3">
        <v>13</v>
      </c>
      <c r="E11" s="2">
        <f>D11/($B$18-$B$16)*100</f>
        <v>1.2720156555772992</v>
      </c>
      <c r="F11" s="3">
        <v>48</v>
      </c>
      <c r="G11" s="2">
        <f>F11/($B$18-$B$16)*100</f>
        <v>4.6966731898238745</v>
      </c>
      <c r="H11" s="2"/>
    </row>
    <row r="12" spans="1:8" x14ac:dyDescent="0.2">
      <c r="A12" s="9" t="s">
        <v>15</v>
      </c>
      <c r="B12" s="1">
        <f t="shared" si="0"/>
        <v>19</v>
      </c>
      <c r="C12" s="2">
        <f>B12/($B$18-$B$16)*100</f>
        <v>1.8590998043052838</v>
      </c>
      <c r="D12" s="3">
        <v>5</v>
      </c>
      <c r="E12" s="2">
        <f>D12/($B$18-$B$16)*100</f>
        <v>0.48923679060665359</v>
      </c>
      <c r="F12" s="3">
        <v>14</v>
      </c>
      <c r="G12" s="2">
        <f>F12/($B$18-$B$16)*100</f>
        <v>1.3698630136986301</v>
      </c>
      <c r="H12" s="2"/>
    </row>
    <row r="13" spans="1:8" x14ac:dyDescent="0.2">
      <c r="A13" s="9" t="s">
        <v>17</v>
      </c>
      <c r="B13" s="1">
        <f t="shared" si="0"/>
        <v>2</v>
      </c>
      <c r="C13" s="2">
        <f>B13/($B$18-$B$16)*100</f>
        <v>0.19569471624266144</v>
      </c>
      <c r="D13" s="3">
        <v>0</v>
      </c>
      <c r="E13" s="2">
        <f>D13/($B$18-$B$16)*100</f>
        <v>0</v>
      </c>
      <c r="F13" s="3">
        <v>2</v>
      </c>
      <c r="G13" s="2">
        <f>F13/($B$18-$B$16)*100</f>
        <v>0.19569471624266144</v>
      </c>
    </row>
    <row r="14" spans="1:8" x14ac:dyDescent="0.2">
      <c r="A14" s="9" t="s">
        <v>14</v>
      </c>
      <c r="B14" s="1">
        <f t="shared" si="0"/>
        <v>18</v>
      </c>
      <c r="C14" s="2">
        <f>B14/($B$18-$B$16)*100</f>
        <v>1.7612524461839529</v>
      </c>
      <c r="D14" s="3">
        <v>7</v>
      </c>
      <c r="E14" s="2">
        <f>D14/($B$18-$B$16)*100</f>
        <v>0.68493150684931503</v>
      </c>
      <c r="F14" s="3">
        <v>11</v>
      </c>
      <c r="G14" s="2">
        <f>F14/($B$18-$B$16)*100</f>
        <v>1.076320939334638</v>
      </c>
    </row>
    <row r="15" spans="1:8" x14ac:dyDescent="0.2">
      <c r="A15" s="9" t="s">
        <v>21</v>
      </c>
      <c r="B15" s="1">
        <f>SUM(D15,F15)</f>
        <v>773</v>
      </c>
      <c r="C15" s="2">
        <f>B15/($B$18-$B$16)*100</f>
        <v>75.63600782778866</v>
      </c>
      <c r="D15" s="3">
        <v>187</v>
      </c>
      <c r="E15" s="2">
        <f>D15/($B$18-$B$16)*100</f>
        <v>18.297455968688844</v>
      </c>
      <c r="F15" s="3">
        <v>586</v>
      </c>
      <c r="G15" s="2">
        <f>F15/($B$18-$B$16)*100</f>
        <v>57.338551859099809</v>
      </c>
    </row>
    <row r="16" spans="1:8" x14ac:dyDescent="0.2">
      <c r="A16" s="9" t="s">
        <v>4</v>
      </c>
      <c r="B16" s="1">
        <f t="shared" si="0"/>
        <v>4</v>
      </c>
      <c r="C16" s="14" t="s">
        <v>18</v>
      </c>
      <c r="D16" s="3">
        <v>3</v>
      </c>
      <c r="E16" s="14" t="s">
        <v>18</v>
      </c>
      <c r="F16" s="3">
        <v>1</v>
      </c>
      <c r="G16" s="14" t="s">
        <v>18</v>
      </c>
    </row>
    <row r="17" spans="1:9" x14ac:dyDescent="0.2">
      <c r="A17" s="9"/>
      <c r="B17" s="1"/>
      <c r="C17" s="2"/>
      <c r="D17" s="1"/>
      <c r="E17" s="2"/>
      <c r="F17" s="1"/>
      <c r="G17" s="2"/>
    </row>
    <row r="18" spans="1:9" x14ac:dyDescent="0.2">
      <c r="A18" s="9" t="s">
        <v>16</v>
      </c>
      <c r="B18" s="5">
        <f>SUM(B8:B16)</f>
        <v>1026</v>
      </c>
      <c r="C18" s="6">
        <f>SUM(C8:C16)</f>
        <v>100.00000000000001</v>
      </c>
      <c r="D18" s="5">
        <f>SUM(D8:D16)</f>
        <v>264</v>
      </c>
      <c r="E18" s="6">
        <f>SUM(E8:E16)</f>
        <v>25.538160469667318</v>
      </c>
      <c r="F18" s="5">
        <f>SUM(F8:F16)</f>
        <v>762</v>
      </c>
      <c r="G18" s="6">
        <f>SUM(G8:G16)</f>
        <v>74.461839530332682</v>
      </c>
    </row>
    <row r="19" spans="1:9" x14ac:dyDescent="0.2">
      <c r="A19" s="9"/>
      <c r="B19" s="5"/>
      <c r="C19" s="6"/>
      <c r="D19" s="5"/>
      <c r="E19" s="6"/>
      <c r="F19" s="5"/>
      <c r="G19" s="6"/>
    </row>
    <row r="20" spans="1:9" x14ac:dyDescent="0.2">
      <c r="A20" s="7"/>
      <c r="B20" s="7"/>
      <c r="C20" s="7"/>
      <c r="D20" s="7"/>
      <c r="E20" s="7"/>
      <c r="F20" s="7"/>
      <c r="G20" s="7"/>
    </row>
    <row r="21" spans="1:9" ht="15.75" x14ac:dyDescent="0.25">
      <c r="A21" s="18" t="s">
        <v>12</v>
      </c>
      <c r="B21" s="18"/>
      <c r="C21" s="18"/>
      <c r="D21" s="18"/>
      <c r="E21" s="18"/>
      <c r="F21" s="18"/>
      <c r="G21" s="18"/>
    </row>
    <row r="22" spans="1:9" ht="15" x14ac:dyDescent="0.25">
      <c r="A22" s="16" t="s">
        <v>10</v>
      </c>
      <c r="B22" s="16"/>
      <c r="C22" s="16"/>
      <c r="D22" s="16"/>
      <c r="E22" s="16"/>
      <c r="F22" s="16"/>
      <c r="G22" s="16"/>
    </row>
    <row r="23" spans="1:9" ht="15" x14ac:dyDescent="0.25">
      <c r="A23" s="16" t="s">
        <v>19</v>
      </c>
      <c r="B23" s="16"/>
      <c r="C23" s="16"/>
      <c r="D23" s="16"/>
      <c r="E23" s="16"/>
      <c r="F23" s="16"/>
      <c r="G23" s="16"/>
    </row>
    <row r="24" spans="1:9" x14ac:dyDescent="0.2">
      <c r="A24" s="10"/>
      <c r="B24" s="10"/>
      <c r="C24" s="10"/>
      <c r="D24" s="10"/>
      <c r="E24" s="10"/>
      <c r="F24" s="10"/>
      <c r="G24" s="10"/>
    </row>
    <row r="25" spans="1:9" x14ac:dyDescent="0.2">
      <c r="A25" s="11" t="s">
        <v>5</v>
      </c>
      <c r="B25" s="12" t="s">
        <v>8</v>
      </c>
      <c r="C25" s="12" t="s">
        <v>9</v>
      </c>
      <c r="D25" s="12" t="s">
        <v>6</v>
      </c>
      <c r="E25" s="12" t="s">
        <v>9</v>
      </c>
      <c r="F25" s="12" t="s">
        <v>7</v>
      </c>
      <c r="G25" s="12" t="s">
        <v>9</v>
      </c>
    </row>
    <row r="26" spans="1:9" x14ac:dyDescent="0.2">
      <c r="D26" s="8"/>
      <c r="E26" s="8"/>
      <c r="F26" s="8"/>
      <c r="G26" s="8"/>
    </row>
    <row r="27" spans="1:9" x14ac:dyDescent="0.2">
      <c r="A27" s="9" t="s">
        <v>0</v>
      </c>
      <c r="B27" s="1">
        <f t="shared" ref="B27:B35" si="1">SUM(D27,F27)</f>
        <v>31</v>
      </c>
      <c r="C27" s="2">
        <f>B27/($B$37-$B$35)*100</f>
        <v>11.524163568773234</v>
      </c>
      <c r="D27" s="3">
        <v>9</v>
      </c>
      <c r="E27" s="2">
        <f t="shared" ref="E27:G34" si="2">D27/($B$37-$B$35)*100</f>
        <v>3.3457249070631967</v>
      </c>
      <c r="F27" s="3">
        <v>22</v>
      </c>
      <c r="G27" s="2">
        <f t="shared" si="2"/>
        <v>8.1784386617100377</v>
      </c>
      <c r="I27" s="1"/>
    </row>
    <row r="28" spans="1:9" x14ac:dyDescent="0.2">
      <c r="A28" s="9" t="s">
        <v>1</v>
      </c>
      <c r="B28" s="1">
        <f t="shared" si="1"/>
        <v>1</v>
      </c>
      <c r="C28" s="2">
        <f t="shared" ref="C28:C35" si="3">B28/($B$37-$B$35)*100</f>
        <v>0.37174721189591076</v>
      </c>
      <c r="D28" s="3">
        <v>0</v>
      </c>
      <c r="E28" s="2">
        <f t="shared" si="2"/>
        <v>0</v>
      </c>
      <c r="F28" s="3">
        <v>1</v>
      </c>
      <c r="G28" s="2">
        <f t="shared" ref="G28" si="4">F28/($B$37-$B$35)*100</f>
        <v>0.37174721189591076</v>
      </c>
      <c r="I28" s="1"/>
    </row>
    <row r="29" spans="1:9" x14ac:dyDescent="0.2">
      <c r="A29" s="9" t="s">
        <v>2</v>
      </c>
      <c r="B29" s="1">
        <f t="shared" si="1"/>
        <v>11</v>
      </c>
      <c r="C29" s="2">
        <f t="shared" si="3"/>
        <v>4.0892193308550189</v>
      </c>
      <c r="D29" s="3">
        <v>3</v>
      </c>
      <c r="E29" s="2">
        <f t="shared" si="2"/>
        <v>1.1152416356877324</v>
      </c>
      <c r="F29" s="3">
        <v>8</v>
      </c>
      <c r="G29" s="2">
        <f t="shared" ref="G29" si="5">F29/($B$37-$B$35)*100</f>
        <v>2.9739776951672861</v>
      </c>
      <c r="I29" s="1"/>
    </row>
    <row r="30" spans="1:9" x14ac:dyDescent="0.2">
      <c r="A30" s="9" t="s">
        <v>3</v>
      </c>
      <c r="B30" s="1">
        <f t="shared" si="1"/>
        <v>25</v>
      </c>
      <c r="C30" s="2">
        <f t="shared" si="3"/>
        <v>9.2936802973977688</v>
      </c>
      <c r="D30" s="3">
        <v>6</v>
      </c>
      <c r="E30" s="2">
        <f t="shared" si="2"/>
        <v>2.2304832713754648</v>
      </c>
      <c r="F30" s="3">
        <v>19</v>
      </c>
      <c r="G30" s="2">
        <f t="shared" ref="G30" si="6">F30/($B$37-$B$35)*100</f>
        <v>7.0631970260223049</v>
      </c>
      <c r="I30" s="1"/>
    </row>
    <row r="31" spans="1:9" x14ac:dyDescent="0.2">
      <c r="A31" s="9" t="s">
        <v>15</v>
      </c>
      <c r="B31" s="1">
        <f t="shared" si="1"/>
        <v>5</v>
      </c>
      <c r="C31" s="2">
        <f t="shared" si="3"/>
        <v>1.8587360594795539</v>
      </c>
      <c r="D31" s="3">
        <v>2</v>
      </c>
      <c r="E31" s="2">
        <f t="shared" si="2"/>
        <v>0.74349442379182151</v>
      </c>
      <c r="F31" s="3">
        <v>3</v>
      </c>
      <c r="G31" s="2">
        <f t="shared" ref="G31" si="7">F31/($B$37-$B$35)*100</f>
        <v>1.1152416356877324</v>
      </c>
      <c r="I31" s="1"/>
    </row>
    <row r="32" spans="1:9" x14ac:dyDescent="0.2">
      <c r="A32" s="9" t="s">
        <v>17</v>
      </c>
      <c r="B32" s="1">
        <f t="shared" si="1"/>
        <v>0</v>
      </c>
      <c r="C32" s="2">
        <f t="shared" si="3"/>
        <v>0</v>
      </c>
      <c r="D32" s="3">
        <v>0</v>
      </c>
      <c r="E32" s="2">
        <f t="shared" si="2"/>
        <v>0</v>
      </c>
      <c r="F32" s="3">
        <v>0</v>
      </c>
      <c r="G32" s="2">
        <f t="shared" ref="G32" si="8">F32/($B$37-$B$35)*100</f>
        <v>0</v>
      </c>
      <c r="I32" s="1"/>
    </row>
    <row r="33" spans="1:9" x14ac:dyDescent="0.2">
      <c r="A33" s="9" t="s">
        <v>14</v>
      </c>
      <c r="B33" s="1">
        <f t="shared" si="1"/>
        <v>7</v>
      </c>
      <c r="C33" s="2">
        <f t="shared" si="3"/>
        <v>2.6022304832713754</v>
      </c>
      <c r="D33" s="3">
        <v>3</v>
      </c>
      <c r="E33" s="2">
        <f t="shared" si="2"/>
        <v>1.1152416356877324</v>
      </c>
      <c r="F33" s="3">
        <v>4</v>
      </c>
      <c r="G33" s="2">
        <f t="shared" ref="G33" si="9">F33/($B$37-$B$35)*100</f>
        <v>1.486988847583643</v>
      </c>
      <c r="I33" s="1"/>
    </row>
    <row r="34" spans="1:9" x14ac:dyDescent="0.2">
      <c r="A34" s="9" t="s">
        <v>21</v>
      </c>
      <c r="B34" s="1">
        <f>SUM(D34,F34)</f>
        <v>189</v>
      </c>
      <c r="C34" s="2">
        <f t="shared" si="3"/>
        <v>70.260223048327148</v>
      </c>
      <c r="D34" s="3">
        <v>43</v>
      </c>
      <c r="E34" s="2">
        <f t="shared" si="2"/>
        <v>15.985130111524162</v>
      </c>
      <c r="F34" s="3">
        <v>146</v>
      </c>
      <c r="G34" s="2">
        <f t="shared" ref="G34" si="10">F34/($B$37-$B$35)*100</f>
        <v>54.27509293680297</v>
      </c>
      <c r="I34" s="1"/>
    </row>
    <row r="35" spans="1:9" x14ac:dyDescent="0.2">
      <c r="A35" s="9" t="s">
        <v>4</v>
      </c>
      <c r="B35" s="1">
        <f t="shared" si="1"/>
        <v>2</v>
      </c>
      <c r="C35" s="13">
        <v>0</v>
      </c>
      <c r="D35" s="4">
        <v>2</v>
      </c>
      <c r="E35" s="2">
        <v>0</v>
      </c>
      <c r="F35" s="4">
        <v>0</v>
      </c>
      <c r="G35" s="2">
        <f t="shared" ref="G35" si="11">F35/($B$37-$B$35)*100</f>
        <v>0</v>
      </c>
      <c r="I35" s="1"/>
    </row>
    <row r="36" spans="1:9" x14ac:dyDescent="0.2">
      <c r="A36" s="9"/>
      <c r="B36" s="1"/>
      <c r="C36" s="2"/>
      <c r="D36" s="1"/>
      <c r="E36" s="2"/>
      <c r="F36" s="1"/>
      <c r="G36" s="2"/>
    </row>
    <row r="37" spans="1:9" x14ac:dyDescent="0.2">
      <c r="A37" s="9" t="s">
        <v>20</v>
      </c>
      <c r="B37" s="5">
        <f t="shared" ref="B37:G37" si="12">SUM(B27:B35)</f>
        <v>271</v>
      </c>
      <c r="C37" s="15">
        <f t="shared" si="12"/>
        <v>100.00000000000001</v>
      </c>
      <c r="D37" s="5">
        <f t="shared" si="12"/>
        <v>68</v>
      </c>
      <c r="E37" s="15">
        <f t="shared" si="12"/>
        <v>24.535315985130111</v>
      </c>
      <c r="F37" s="5">
        <f t="shared" si="12"/>
        <v>203</v>
      </c>
      <c r="G37" s="15">
        <f t="shared" si="12"/>
        <v>75.464684014869889</v>
      </c>
    </row>
    <row r="38" spans="1:9" x14ac:dyDescent="0.2">
      <c r="A38" s="7"/>
      <c r="B38" s="7"/>
      <c r="C38" s="7"/>
      <c r="D38" s="7"/>
      <c r="E38" s="7"/>
      <c r="F38" s="7"/>
      <c r="G38" s="7"/>
    </row>
    <row r="39" spans="1:9" x14ac:dyDescent="0.2">
      <c r="A39" s="7"/>
      <c r="B39" s="7"/>
      <c r="C39" s="7"/>
      <c r="D39" s="7"/>
      <c r="E39" s="7"/>
      <c r="F39" s="7"/>
      <c r="G39" s="7"/>
    </row>
    <row r="40" spans="1:9" x14ac:dyDescent="0.2">
      <c r="A40" s="7"/>
      <c r="B40" s="7"/>
      <c r="C40" s="7"/>
      <c r="D40" s="7"/>
      <c r="E40" s="7"/>
      <c r="F40" s="7"/>
      <c r="G40" s="7"/>
    </row>
  </sheetData>
  <mergeCells count="7">
    <mergeCell ref="A23:G23"/>
    <mergeCell ref="A1:G1"/>
    <mergeCell ref="A2:G2"/>
    <mergeCell ref="A3:G3"/>
    <mergeCell ref="A4:G4"/>
    <mergeCell ref="A21:G21"/>
    <mergeCell ref="A22:G22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FAE76FB-8A5F-44D9-A565-CF3A4DE5147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2016-11-14T13:26:16Z</cp:lastPrinted>
  <dcterms:created xsi:type="dcterms:W3CDTF">2001-11-26T03:35:11Z</dcterms:created>
  <dcterms:modified xsi:type="dcterms:W3CDTF">2021-10-18T15:55:01Z</dcterms:modified>
</cp:coreProperties>
</file>